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 técnica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\ #,##0.00"/>
    <numFmt numFmtId="165" formatCode="#,##0.##"/>
  </numFmts>
  <fonts count="3">
    <font>
      <sz val="11"/>
      <name val="Calibri"/>
    </font>
    <font>
      <b/>
      <sz val="11"/>
      <name val="Calibri"/>
    </font>
    <font>
      <b/>
      <sz val="15"/>
      <color rgb="FF8A15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BE7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5" width="18" customWidth="1"/>
    <col min="6" max="6" width="20" customWidth="1"/>
  </cols>
  <sheetData>
    <row r="1">
      <c r="A1" t="inlineStr" s="5">
        <is>
          <t xml:space="preserve">Conta do Doce · ficha técnica e preço</t>
        </is>
      </c>
    </row>
    <row r="2">
      <c r="A2" t="inlineStr" s="1">
        <is>
          <t xml:space="preserve">Receita</t>
        </is>
      </c>
      <c r="B2" t="inlineStr">
        <is>
          <t xml:space="preserve">Cento de brigadeiro tradicional</t>
        </is>
      </c>
    </row>
    <row r="3">
      <c r="A3" t="inlineStr">
        <is>
          <t xml:space="preserve">Preencha só as células brancas. As de fundo rosa fazem a conta sozinhas.</t>
        </is>
      </c>
    </row>
    <row r="4">
      <c r="A4" t="inlineStr" s="6">
        <is>
          <t xml:space="preserve">Insumo</t>
        </is>
      </c>
      <c r="B4" t="inlineStr" s="6">
        <is>
          <t xml:space="preserve">Preço do pacote (R$)</t>
        </is>
      </c>
      <c r="C4" t="inlineStr" s="6">
        <is>
          <t xml:space="preserve">Tamanho do pacote</t>
        </is>
      </c>
      <c r="D4" t="inlineStr" s="6">
        <is>
          <t xml:space="preserve">Unidade (g, ml ou un)</t>
        </is>
      </c>
      <c r="E4" t="inlineStr" s="6">
        <is>
          <t xml:space="preserve">Quantidade usada na receita</t>
        </is>
      </c>
      <c r="F4" t="inlineStr" s="6">
        <is>
          <t xml:space="preserve">Custo na receita (R$)</t>
        </is>
      </c>
    </row>
    <row r="5">
      <c r="A5" t="inlineStr">
        <is>
          <t xml:space="preserve">Leite condensado</t>
        </is>
      </c>
      <c r="B5" s="2">
        <v>0</v>
      </c>
      <c r="C5" s="4">
        <v>395</v>
      </c>
      <c r="D5" t="inlineStr">
        <is>
          <t xml:space="preserve">g</t>
        </is>
      </c>
      <c r="E5" s="4">
        <v>790</v>
      </c>
      <c r="F5" s="3">
        <f>IF(C5&gt;0,B5/C5*E5,0)</f>
      </c>
    </row>
    <row r="6">
      <c r="A6" t="inlineStr">
        <is>
          <t xml:space="preserve">Chocolate 50%</t>
        </is>
      </c>
      <c r="B6" s="2">
        <v>0</v>
      </c>
      <c r="C6" s="4">
        <v>200</v>
      </c>
      <c r="D6" t="inlineStr">
        <is>
          <t xml:space="preserve">g</t>
        </is>
      </c>
      <c r="E6" s="4">
        <v>50</v>
      </c>
      <c r="F6" s="3">
        <f>IF(C6&gt;0,B6/C6*E6,0)</f>
      </c>
    </row>
    <row r="7">
      <c r="A7" t="inlineStr">
        <is>
          <t xml:space="preserve">Manteiga</t>
        </is>
      </c>
      <c r="B7" s="2">
        <v>0</v>
      </c>
      <c r="C7" s="4">
        <v>200</v>
      </c>
      <c r="D7" t="inlineStr">
        <is>
          <t xml:space="preserve">g</t>
        </is>
      </c>
      <c r="E7" s="4">
        <v>20</v>
      </c>
      <c r="F7" s="3">
        <f>IF(C7&gt;0,B7/C7*E7,0)</f>
      </c>
    </row>
    <row r="8">
      <c r="A8" t="inlineStr">
        <is>
          <t xml:space="preserve">Granulado</t>
        </is>
      </c>
      <c r="B8" s="2">
        <v>0</v>
      </c>
      <c r="C8" s="4">
        <v>1000</v>
      </c>
      <c r="D8" t="inlineStr">
        <is>
          <t xml:space="preserve">g</t>
        </is>
      </c>
      <c r="E8" s="4">
        <v>150</v>
      </c>
      <c r="F8" s="3">
        <f>IF(C8&gt;0,B8/C8*E8,0)</f>
      </c>
    </row>
    <row r="9">
      <c r="F9" s="3">
        <f>IF(C9&gt;0,B9/C9*E9,0)</f>
      </c>
    </row>
    <row r="10">
      <c r="F10" s="3">
        <f>IF(C10&gt;0,B10/C10*E10,0)</f>
      </c>
    </row>
    <row r="11">
      <c r="F11" s="3">
        <f>IF(C11&gt;0,B11/C11*E11,0)</f>
      </c>
    </row>
    <row r="12">
      <c r="F12" s="3">
        <f>IF(C12&gt;0,B12/C12*E12,0)</f>
      </c>
    </row>
    <row r="13">
      <c r="F13" s="3">
        <f>IF(C13&gt;0,B13/C13*E13,0)</f>
      </c>
    </row>
    <row r="14">
      <c r="F14" s="3">
        <f>IF(C14&gt;0,B14/C14*E14,0)</f>
      </c>
    </row>
    <row r="15">
      <c r="F15" s="3">
        <f>IF(C15&gt;0,B15/C15*E15,0)</f>
      </c>
    </row>
    <row r="16">
      <c r="F16" s="3">
        <f>IF(C16&gt;0,B16/C16*E16,0)</f>
      </c>
    </row>
    <row r="17">
      <c r="F17" s="3">
        <f>IF(C17&gt;0,B17/C17*E17,0)</f>
      </c>
    </row>
    <row r="18">
      <c r="F18" s="3">
        <f>IF(C18&gt;0,B18/C18*E18,0)</f>
      </c>
    </row>
    <row r="19">
      <c r="F19" s="3">
        <f>IF(C19&gt;0,B19/C19*E19,0)</f>
      </c>
    </row>
    <row r="20">
      <c r="F20" s="3">
        <f>IF(C20&gt;0,B20/C20*E20,0)</f>
      </c>
    </row>
    <row r="21">
      <c r="F21" s="3">
        <f>IF(C21&gt;0,B21/C21*E21,0)</f>
      </c>
    </row>
    <row r="22">
      <c r="F22" s="3">
        <f>IF(C22&gt;0,B22/C22*E22,0)</f>
      </c>
    </row>
    <row r="23">
      <c r="F23" s="3">
        <f>IF(C23&gt;0,B23/C23*E23,0)</f>
      </c>
    </row>
    <row r="24">
      <c r="F24" s="3">
        <f>IF(C24&gt;0,B24/C24*E24,0)</f>
      </c>
    </row>
    <row r="26">
      <c r="A26" t="inlineStr" s="1">
        <is>
          <t xml:space="preserve">Total de insumos</t>
        </is>
      </c>
      <c r="F26" s="3">
        <f>SUM(F5:F24)</f>
      </c>
    </row>
    <row r="27">
      <c r="A27" t="inlineStr">
        <is>
          <t xml:space="preserve">Gás e energia da receita (R$)</t>
        </is>
      </c>
      <c r="F27" s="2">
        <v>0</v>
      </c>
    </row>
    <row r="28">
      <c r="A28" t="inlineStr">
        <is>
          <t xml:space="preserve">Horas de trabalho na receita</t>
        </is>
      </c>
      <c r="F28" s="4">
        <v>2</v>
      </c>
    </row>
    <row r="29">
      <c r="A29" t="inlineStr">
        <is>
          <t xml:space="preserve">Valor da sua hora (R$)</t>
        </is>
      </c>
      <c r="F29" s="2">
        <v>15</v>
      </c>
    </row>
    <row r="30">
      <c r="A30" t="inlineStr" s="1">
        <is>
          <t xml:space="preserve">Mão de obra (R$)</t>
        </is>
      </c>
      <c r="F30" s="3">
        <f>F28*F29</f>
      </c>
    </row>
    <row r="31">
      <c r="A31" t="inlineStr" s="1">
        <is>
          <t xml:space="preserve">Custo da receita (R$)</t>
        </is>
      </c>
      <c r="F31" s="3">
        <f>F26+F27+F30</f>
      </c>
    </row>
    <row r="32">
      <c r="A32" t="inlineStr">
        <is>
          <t xml:space="preserve">Rendimento (unidades)</t>
        </is>
      </c>
      <c r="F32" s="4">
        <v>50</v>
      </c>
    </row>
    <row r="33">
      <c r="A33" t="inlineStr">
        <is>
          <t xml:space="preserve">Embalagem de uma unidade (R$)</t>
        </is>
      </c>
      <c r="F33" s="2">
        <v>0</v>
      </c>
    </row>
    <row r="34">
      <c r="A34" t="inlineStr">
        <is>
          <t xml:space="preserve">Custo fixo do mês (R$)</t>
        </is>
      </c>
      <c r="F34" s="2">
        <v>0</v>
      </c>
    </row>
    <row r="35">
      <c r="A35" t="inlineStr">
        <is>
          <t xml:space="preserve">Unidades vendidas no mês</t>
        </is>
      </c>
      <c r="F35" s="4">
        <v>0</v>
      </c>
    </row>
    <row r="36">
      <c r="A36" t="inlineStr" s="1">
        <is>
          <t xml:space="preserve">Custo fixo por unidade (R$)</t>
        </is>
      </c>
      <c r="F36" s="3">
        <f>IF(F35&gt;0,F34/F35,0)</f>
      </c>
    </row>
    <row r="37">
      <c r="A37" t="inlineStr" s="1">
        <is>
          <t xml:space="preserve">Custo de uma unidade (R$)</t>
        </is>
      </c>
      <c r="F37" s="3">
        <f>IF(F32&gt;0,F31/F32,0)+F33+F36</f>
      </c>
    </row>
    <row r="38">
      <c r="A38" t="inlineStr">
        <is>
          <t xml:space="preserve">Margem de lucro (% do preço)</t>
        </is>
      </c>
      <c r="F38" s="4">
        <v>30</v>
      </c>
    </row>
    <row r="39">
      <c r="A39" t="inlineStr" s="1">
        <is>
          <t xml:space="preserve">Preço de uma unidade (R$)</t>
        </is>
      </c>
      <c r="F39" s="3">
        <f>F37/(1-F38/100)</f>
      </c>
    </row>
    <row r="40">
      <c r="A40" t="inlineStr" s="1">
        <is>
          <t xml:space="preserve">Preço do cento (R$)</t>
        </is>
      </c>
      <c r="F40" s="3">
        <f>F39*100</f>
      </c>
    </row>
    <row r="41">
      <c r="A41" t="inlineStr">
        <is>
          <t xml:space="preserve">Peso de uma unidade (g)</t>
        </is>
      </c>
      <c r="F41" s="4">
        <v>17</v>
      </c>
    </row>
    <row r="42">
      <c r="A42" t="inlineStr" s="1">
        <is>
          <t xml:space="preserve">Preço por kg (R$)</t>
        </is>
      </c>
      <c r="F42" s="3">
        <f>IF(F41&gt;0,F39/(F41/1000),0)</f>
      </c>
    </row>
    <row r="43">
      <c r="A43" t="inlineStr">
        <is>
          <t xml:space="preserve">Comissão do iFood (%)</t>
        </is>
      </c>
      <c r="F43" s="4">
        <v>12</v>
      </c>
    </row>
    <row r="44">
      <c r="A44" t="inlineStr">
        <is>
          <t xml:space="preserve">Taxa de pagamento online do iFood (%)</t>
        </is>
      </c>
      <c r="F44" s="4">
        <v>0</v>
      </c>
    </row>
    <row r="45">
      <c r="A45" t="inlineStr" s="1">
        <is>
          <t xml:space="preserve">Preço no iFood, com a taxa dividida (R$)</t>
        </is>
      </c>
      <c r="F45" s="3">
        <f>IF(1-F38/100-(F43+F44)/100&gt;0,F37/(1-F38/100-(F43+F44)/100),0)</f>
      </c>
    </row>
    <row r="47">
      <c r="A47" t="inlineStr">
        <is>
          <t xml:space="preserve">Taxas do iFood mudam por plano, região e contrato: confira as suas no Portal do Parceiro. Valores de exemplo: blog-parceiros.ifood.com.br/taxas-ifood (atualizado em 15/09/2026).</t>
        </is>
      </c>
    </row>
    <row r="48">
      <c r="A48" t="inlineStr">
        <is>
          <t xml:space="preserve">Feita na calculadora grátis Conta do Doce: https://conta-do-doce.pages.dev/</t>
        </is>
      </c>
    </row>
  </sheetData>
</worksheet>
</file>